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09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olano/Sites/UMBC/class/435-23-2/"/>
    </mc:Choice>
  </mc:AlternateContent>
  <xr:revisionPtr revIDLastSave="0" documentId="13_ncr:1_{B2F48ECD-F8D7-9941-8AB4-5C4F1E9E7A7F}" xr6:coauthVersionLast="47" xr6:coauthVersionMax="47" xr10:uidLastSave="{00000000-0000-0000-0000-000000000000}"/>
  <bookViews>
    <workbookView xWindow="160" yWindow="760" windowWidth="29020" windowHeight="17900" tabRatio="5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data_frag">Sheet1!$E$14</definedName>
    <definedName name="data_tri">Sheet1!$E$5</definedName>
    <definedName name="data_vert">Sheet1!$E$2</definedName>
    <definedName name="depth">Sheet1!$B$17</definedName>
    <definedName name="fop_sec">Sheet1!$H$6</definedName>
    <definedName name="frag_sec">Sheet1!$B$18</definedName>
    <definedName name="fragBW">Sheet1!$E$15</definedName>
    <definedName name="fragDataSize">Sheet1!#REF!</definedName>
    <definedName name="frame_sec">Sheet1!$B$2</definedName>
    <definedName name="height">Sheet1!$B$13</definedName>
    <definedName name="interpBW">Sheet1!$E$7</definedName>
    <definedName name="lookup_frag">Sheet1!$E$9</definedName>
    <definedName name="op_frag">Sheet1!$H$5</definedName>
    <definedName name="op_vert">Sheet1!$H$2</definedName>
    <definedName name="pix_frame">Sheet1!$B$14</definedName>
    <definedName name="pix_tri">Sheet1!$B$6</definedName>
    <definedName name="samp_frame">Sheet1!$B$16</definedName>
    <definedName name="samp_pix">Sheet1!$B$15</definedName>
    <definedName name="setupBW">Sheet1!$E$6</definedName>
    <definedName name="texel_lookup">Sheet1!$E$10</definedName>
    <definedName name="texelDataSize">Sheet1!$E$11</definedName>
    <definedName name="textureBW">Sheet1!$E$12</definedName>
    <definedName name="tri_frame">Sheet1!$B$4</definedName>
    <definedName name="tri_sec">Sheet1!$B$5</definedName>
    <definedName name="triDataSize">Sheet1!#REF!</definedName>
    <definedName name="vert_frame">Sheet1!$B$9</definedName>
    <definedName name="vert_sec">Sheet1!$B$10</definedName>
    <definedName name="vert_tri">Sheet1!$B$8</definedName>
    <definedName name="vertBW">Sheet1!$E$3</definedName>
    <definedName name="vertData">Sheet1!#REF!</definedName>
    <definedName name="vop_sec">Sheet1!$H$3</definedName>
    <definedName name="width">Sheet1!$B$12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1" l="1"/>
  <c r="E14" i="1"/>
  <c r="E5" i="1"/>
  <c r="E2" i="1"/>
  <c r="B6" i="1"/>
  <c r="B5" i="1"/>
  <c r="B10" i="1" s="1"/>
  <c r="H3" i="1" s="1"/>
  <c r="B14" i="1"/>
  <c r="B16" i="1" s="1"/>
  <c r="B9" i="1"/>
  <c r="B17" i="1" l="1"/>
  <c r="B18" i="1"/>
  <c r="E15" i="1" s="1"/>
  <c r="E6" i="1"/>
  <c r="E3" i="1"/>
  <c r="E7" i="1"/>
  <c r="E12" i="1" l="1"/>
  <c r="H6" i="1"/>
</calcChain>
</file>

<file path=xl/sharedStrings.xml><?xml version="1.0" encoding="utf-8"?>
<sst xmlns="http://schemas.openxmlformats.org/spreadsheetml/2006/main" count="32" uniqueCount="32">
  <si>
    <t>frame/second</t>
  </si>
  <si>
    <t>vertex/frame</t>
  </si>
  <si>
    <t>vertex/second</t>
  </si>
  <si>
    <t>vertex/triangle</t>
  </si>
  <si>
    <t>triangle/frame</t>
  </si>
  <si>
    <t>triangle/second</t>
  </si>
  <si>
    <t>pixel/frame</t>
  </si>
  <si>
    <t>depth complexity</t>
  </si>
  <si>
    <t>fragment/second</t>
  </si>
  <si>
    <t>Rates</t>
  </si>
  <si>
    <t>Bandwidth</t>
  </si>
  <si>
    <t>Computation</t>
  </si>
  <si>
    <t>data/vertex</t>
  </si>
  <si>
    <t>vertex bandwidth</t>
  </si>
  <si>
    <t>data/triangle</t>
  </si>
  <si>
    <t>triangle setup bandwidth</t>
  </si>
  <si>
    <t>interpolation bandwidth</t>
  </si>
  <si>
    <t>lookup/fragment</t>
  </si>
  <si>
    <t>texel/lookup</t>
  </si>
  <si>
    <t>texel size</t>
  </si>
  <si>
    <t>texture bandwidth</t>
  </si>
  <si>
    <t>data/fragment</t>
  </si>
  <si>
    <t>fragment bandwidth</t>
  </si>
  <si>
    <t>operations/vertex</t>
  </si>
  <si>
    <t>vertex operations/second</t>
  </si>
  <si>
    <t>operations/fragment</t>
  </si>
  <si>
    <t>fragment operations/second</t>
  </si>
  <si>
    <t>frame width</t>
  </si>
  <si>
    <t>frame height</t>
  </si>
  <si>
    <t>pixel/triangle</t>
  </si>
  <si>
    <t>samples/pixel</t>
  </si>
  <si>
    <t>samples/frame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</si>
</sst>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&gt;1000000000000]#.0,,,,&quot; T&quot;;[&gt;1000000000]#.0,,,&quot; G&quot;;#.0,,&quot; M&quot;"/>
  </numFmts>
  <fonts count="4" x14ac:knownFonts="1">
    <font>
      <sz val="10"/>
      <name val="Verdana"/>
    </font>
    <font>
      <b/>
      <sz val="12"/>
      <name val="Verdana"/>
      <family val="2"/>
    </font>
    <font>
      <sz val="8"/>
      <name val="Verdana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164" fontId="0" fillId="2" borderId="0" xfId="1" applyNumberFormat="1" applyFont="1" applyFill="1"/>
    <xf numFmtId="43" fontId="0" fillId="0" borderId="0" xfId="1" applyFont="1"/>
    <xf numFmtId="164" fontId="0" fillId="0" borderId="0" xfId="1" applyNumberFormat="1" applyFont="1"/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tabSelected="1" zoomScale="200" zoomScaleNormal="200" workbookViewId="0">
      <selection activeCell="C15" sqref="C15"/>
    </sheetView>
  </sheetViews>
  <sheetFormatPr baseColWidth="10" defaultRowHeight="13" x14ac:dyDescent="0.15"/>
  <cols>
    <col min="1" max="1" width="15.83203125" bestFit="1" customWidth="1"/>
    <col min="2" max="2" width="13.33203125" bestFit="1" customWidth="1"/>
    <col min="3" max="3" width="3.5" customWidth="1"/>
    <col min="4" max="4" width="23.5" bestFit="1" customWidth="1"/>
    <col min="5" max="5" width="10" customWidth="1"/>
    <col min="6" max="6" width="3.5" customWidth="1"/>
    <col min="7" max="7" width="25" bestFit="1" customWidth="1"/>
    <col min="8" max="8" width="10" customWidth="1"/>
  </cols>
  <sheetData>
    <row r="1" spans="1:8" ht="16" x14ac:dyDescent="0.2">
      <c r="A1" s="1" t="s">
        <v>9</v>
      </c>
      <c r="B1" s="2"/>
      <c r="D1" s="1" t="s">
        <v>10</v>
      </c>
      <c r="E1" s="2"/>
      <c r="G1" s="1" t="s">
        <v>11</v>
      </c>
      <c r="H1" s="2"/>
    </row>
    <row r="2" spans="1:8" x14ac:dyDescent="0.15">
      <c r="A2" t="s">
        <v>0</v>
      </c>
      <c r="B2" s="3">
        <v>60</v>
      </c>
      <c r="D2" t="s">
        <v>12</v>
      </c>
      <c r="E2" s="3">
        <f>6*4 + N("16b each for position, color, normal, tangent, uv0, uv1")</f>
        <v>24</v>
      </c>
      <c r="G2" t="s">
        <v>23</v>
      </c>
      <c r="H2" s="3">
        <v>1024</v>
      </c>
    </row>
    <row r="3" spans="1:8" x14ac:dyDescent="0.15">
      <c r="D3" t="s">
        <v>13</v>
      </c>
      <c r="E3" s="7">
        <f>data_vert*vert_sec</f>
        <v>2880000000</v>
      </c>
      <c r="G3" t="s">
        <v>24</v>
      </c>
      <c r="H3" s="7">
        <f>op_vert*vert_sec</f>
        <v>122880000000</v>
      </c>
    </row>
    <row r="4" spans="1:8" x14ac:dyDescent="0.15">
      <c r="A4" t="s">
        <v>4</v>
      </c>
      <c r="B4" s="4">
        <v>1000000</v>
      </c>
    </row>
    <row r="5" spans="1:8" x14ac:dyDescent="0.15">
      <c r="A5" t="s">
        <v>5</v>
      </c>
      <c r="B5" s="6">
        <f>tri_frame*frame_sec</f>
        <v>60000000</v>
      </c>
      <c r="D5" t="s">
        <v>14</v>
      </c>
      <c r="E5" s="3">
        <f>48 + N("4b depth+color, 12b normal+tangent 8b uv0,uv1")</f>
        <v>48</v>
      </c>
      <c r="G5" t="s">
        <v>25</v>
      </c>
      <c r="H5" s="3">
        <v>1024</v>
      </c>
    </row>
    <row r="6" spans="1:8" x14ac:dyDescent="0.15">
      <c r="A6" t="s">
        <v>29</v>
      </c>
      <c r="B6" s="3">
        <f>5*5/2</f>
        <v>12.5</v>
      </c>
      <c r="D6" t="s">
        <v>15</v>
      </c>
      <c r="E6" s="7">
        <f>data_tri*tri_sec*vert_tri</f>
        <v>5760000000</v>
      </c>
      <c r="G6" t="s">
        <v>26</v>
      </c>
      <c r="H6" s="7">
        <f>op_frag*frag_sec</f>
        <v>768000000000</v>
      </c>
    </row>
    <row r="7" spans="1:8" x14ac:dyDescent="0.15">
      <c r="D7" t="s">
        <v>16</v>
      </c>
      <c r="E7" s="7">
        <f>data_tri*tri_sec</f>
        <v>2880000000</v>
      </c>
    </row>
    <row r="8" spans="1:8" x14ac:dyDescent="0.15">
      <c r="A8" t="s">
        <v>3</v>
      </c>
      <c r="B8" s="3">
        <v>2</v>
      </c>
      <c r="E8" s="7"/>
    </row>
    <row r="9" spans="1:8" x14ac:dyDescent="0.15">
      <c r="A9" t="s">
        <v>1</v>
      </c>
      <c r="B9" s="6">
        <f>vert_tri*tri_frame</f>
        <v>2000000</v>
      </c>
      <c r="D9" t="s">
        <v>17</v>
      </c>
      <c r="E9" s="3">
        <v>4</v>
      </c>
    </row>
    <row r="10" spans="1:8" x14ac:dyDescent="0.15">
      <c r="A10" t="s">
        <v>2</v>
      </c>
      <c r="B10" s="6">
        <f>vert_tri*tri_sec</f>
        <v>120000000</v>
      </c>
      <c r="D10" t="s">
        <v>18</v>
      </c>
      <c r="E10" s="3">
        <v>8</v>
      </c>
    </row>
    <row r="11" spans="1:8" x14ac:dyDescent="0.15">
      <c r="D11" t="s">
        <v>19</v>
      </c>
      <c r="E11" s="3">
        <f>8/16</f>
        <v>0.5</v>
      </c>
    </row>
    <row r="12" spans="1:8" x14ac:dyDescent="0.15">
      <c r="A12" t="s">
        <v>27</v>
      </c>
      <c r="B12" s="3">
        <v>1920</v>
      </c>
      <c r="D12" t="s">
        <v>20</v>
      </c>
      <c r="E12" s="7">
        <f>lookup_frag*texel_lookup*texelDataSize*frag_sec</f>
        <v>12000000000</v>
      </c>
    </row>
    <row r="13" spans="1:8" x14ac:dyDescent="0.15">
      <c r="A13" t="s">
        <v>28</v>
      </c>
      <c r="B13" s="3">
        <v>1080</v>
      </c>
    </row>
    <row r="14" spans="1:8" x14ac:dyDescent="0.15">
      <c r="A14" t="s">
        <v>6</v>
      </c>
      <c r="B14" s="6">
        <f>width*height</f>
        <v>2073600</v>
      </c>
      <c r="D14" t="s">
        <v>21</v>
      </c>
      <c r="E14" s="3">
        <f>8 + N("4b color + 4b depth")</f>
        <v>8</v>
      </c>
    </row>
    <row r="15" spans="1:8" x14ac:dyDescent="0.15">
      <c r="A15" t="s">
        <v>30</v>
      </c>
      <c r="B15" s="3">
        <v>1</v>
      </c>
      <c r="D15" t="s">
        <v>22</v>
      </c>
      <c r="E15" s="7">
        <f>data_frag*frag_sec</f>
        <v>6000000000</v>
      </c>
    </row>
    <row r="16" spans="1:8" x14ac:dyDescent="0.15">
      <c r="A16" t="s">
        <v>31</v>
      </c>
      <c r="B16" s="6">
        <f>samp_pix*pix_frame</f>
        <v>2073600</v>
      </c>
    </row>
    <row r="17" spans="1:2" x14ac:dyDescent="0.15">
      <c r="A17" t="s">
        <v>7</v>
      </c>
      <c r="B17" s="5">
        <f>pix_tri*tri_frame/pix_frame</f>
        <v>6.0281635802469138</v>
      </c>
    </row>
    <row r="18" spans="1:2" x14ac:dyDescent="0.15">
      <c r="A18" t="s">
        <v>8</v>
      </c>
      <c r="B18" s="7">
        <f>samp_frame*frame_sec*depth</f>
        <v>750000000</v>
      </c>
    </row>
  </sheetData>
  <phoneticPr fontId="2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3" x14ac:dyDescent="0.15"/>
  <sheetData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" x14ac:dyDescent="0.1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29</vt:i4>
      </vt:variant>
    </vt:vector>
  </HeadingPairs>
  <TitlesOfParts>
    <vt:vector size="32" baseType="lpstr">
      <vt:lpstr>Sheet1</vt:lpstr>
      <vt:lpstr>Sheet2</vt:lpstr>
      <vt:lpstr>Sheet3</vt:lpstr>
      <vt:lpstr>data_frag</vt:lpstr>
      <vt:lpstr>data_tri</vt:lpstr>
      <vt:lpstr>data_vert</vt:lpstr>
      <vt:lpstr>depth</vt:lpstr>
      <vt:lpstr>fop_sec</vt:lpstr>
      <vt:lpstr>frag_sec</vt:lpstr>
      <vt:lpstr>fragBW</vt:lpstr>
      <vt:lpstr>frame_sec</vt:lpstr>
      <vt:lpstr>height</vt:lpstr>
      <vt:lpstr>interpBW</vt:lpstr>
      <vt:lpstr>lookup_frag</vt:lpstr>
      <vt:lpstr>op_frag</vt:lpstr>
      <vt:lpstr>op_vert</vt:lpstr>
      <vt:lpstr>pix_frame</vt:lpstr>
      <vt:lpstr>pix_tri</vt:lpstr>
      <vt:lpstr>samp_frame</vt:lpstr>
      <vt:lpstr>samp_pix</vt:lpstr>
      <vt:lpstr>setupBW</vt:lpstr>
      <vt:lpstr>texel_lookup</vt:lpstr>
      <vt:lpstr>texelDataSize</vt:lpstr>
      <vt:lpstr>textureBW</vt:lpstr>
      <vt:lpstr>tri_frame</vt:lpstr>
      <vt:lpstr>tri_sec</vt:lpstr>
      <vt:lpstr>vert_frame</vt:lpstr>
      <vt:lpstr>vert_sec</vt:lpstr>
      <vt:lpstr>vert_tri</vt:lpstr>
      <vt:lpstr>vertBW</vt:lpstr>
      <vt:lpstr>vop_sec</vt:lpstr>
      <vt:lpstr>width</vt:lpstr>
    </vt:vector>
  </TitlesOfParts>
  <Company>UMBC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Olano</dc:creator>
  <cp:lastModifiedBy>Marc Olano</cp:lastModifiedBy>
  <dcterms:created xsi:type="dcterms:W3CDTF">2007-02-04T15:41:40Z</dcterms:created>
  <dcterms:modified xsi:type="dcterms:W3CDTF">2023-05-10T13:31:15Z</dcterms:modified>
</cp:coreProperties>
</file>